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張又心\106-107年度辦理--都市危險及老舊建築物加速重建條例--相關業務\1070731各類建築物評估表及系統放置於本署網站\"/>
    </mc:Choice>
  </mc:AlternateContent>
  <bookViews>
    <workbookView xWindow="-15" yWindow="-15" windowWidth="14415" windowHeight="13695"/>
  </bookViews>
  <sheets>
    <sheet name="空白表格" sheetId="5" r:id="rId1"/>
  </sheets>
  <definedNames>
    <definedName name="_xlnm.Print_Area" localSheetId="0">空白表格!$A$1:$G$41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E8" i="5"/>
  <c r="G24" i="5" l="1"/>
  <c r="G23" i="5"/>
  <c r="G22" i="5"/>
  <c r="G21" i="5"/>
  <c r="G20" i="5"/>
  <c r="G19" i="5"/>
  <c r="F24" i="5"/>
  <c r="F23" i="5"/>
  <c r="F22" i="5"/>
  <c r="F21" i="5"/>
  <c r="F20" i="5"/>
  <c r="F19" i="5"/>
  <c r="G18" i="5"/>
  <c r="F18" i="5"/>
  <c r="C12" i="5"/>
  <c r="F25" i="5" l="1"/>
  <c r="F26" i="5"/>
  <c r="G7" i="5"/>
  <c r="G6" i="5"/>
  <c r="F9" i="5"/>
  <c r="F29" i="5"/>
  <c r="E9" i="5" l="1"/>
  <c r="G8" i="5" l="1"/>
  <c r="G34" i="5" l="1"/>
  <c r="G36" i="5" s="1"/>
  <c r="D34" i="5"/>
  <c r="D36" i="5" s="1"/>
  <c r="D37" i="5" l="1"/>
  <c r="G37" i="5" s="1"/>
</calcChain>
</file>

<file path=xl/sharedStrings.xml><?xml version="1.0" encoding="utf-8"?>
<sst xmlns="http://schemas.openxmlformats.org/spreadsheetml/2006/main" count="68" uniqueCount="66">
  <si>
    <r>
      <rPr>
        <b/>
        <sz val="12"/>
        <color theme="1"/>
        <rFont val="標楷體"/>
        <family val="4"/>
        <charset val="136"/>
      </rPr>
      <t>一樓牆量</t>
    </r>
  </si>
  <si>
    <r>
      <rPr>
        <b/>
        <sz val="12"/>
        <color theme="1"/>
        <rFont val="標楷體"/>
        <family val="4"/>
        <charset val="136"/>
      </rPr>
      <t>是否有疑慮</t>
    </r>
    <r>
      <rPr>
        <b/>
        <sz val="12"/>
        <color theme="1"/>
        <rFont val="Times New Roman"/>
        <family val="1"/>
      </rPr>
      <t xml:space="preserve"> :</t>
    </r>
  </si>
  <si>
    <r>
      <rPr>
        <b/>
        <sz val="12"/>
        <color theme="1"/>
        <rFont val="標楷體"/>
        <family val="4"/>
        <charset val="136"/>
      </rPr>
      <t>耐震需求參數</t>
    </r>
    <phoneticPr fontId="1" type="noConversion"/>
  </si>
  <si>
    <r>
      <rPr>
        <b/>
        <sz val="12"/>
        <color theme="1"/>
        <rFont val="標楷體"/>
        <family val="4"/>
        <charset val="136"/>
      </rPr>
      <t>屋頂種類</t>
    </r>
    <phoneticPr fontId="1" type="noConversion"/>
  </si>
  <si>
    <r>
      <t>S</t>
    </r>
    <r>
      <rPr>
        <b/>
        <i/>
        <vertAlign val="subscript"/>
        <sz val="12"/>
        <color theme="1"/>
        <rFont val="Times New Roman"/>
        <family val="1"/>
      </rPr>
      <t>DS</t>
    </r>
    <phoneticPr fontId="1" type="noConversion"/>
  </si>
  <si>
    <r>
      <t>S</t>
    </r>
    <r>
      <rPr>
        <b/>
        <i/>
        <vertAlign val="subscript"/>
        <sz val="12"/>
        <color theme="1"/>
        <rFont val="Times New Roman"/>
        <family val="1"/>
      </rPr>
      <t>D1</t>
    </r>
    <phoneticPr fontId="1" type="noConversion"/>
  </si>
  <si>
    <r>
      <t>T</t>
    </r>
    <r>
      <rPr>
        <b/>
        <i/>
        <vertAlign val="subscript"/>
        <sz val="12"/>
        <color theme="1"/>
        <rFont val="Times New Roman"/>
        <family val="1"/>
      </rPr>
      <t>0</t>
    </r>
    <r>
      <rPr>
        <b/>
        <i/>
        <vertAlign val="superscript"/>
        <sz val="12"/>
        <color theme="1"/>
        <rFont val="Times New Roman"/>
        <family val="1"/>
      </rPr>
      <t>D</t>
    </r>
    <phoneticPr fontId="1" type="noConversion"/>
  </si>
  <si>
    <r>
      <t>S</t>
    </r>
    <r>
      <rPr>
        <b/>
        <i/>
        <vertAlign val="subscript"/>
        <sz val="12"/>
        <color theme="1"/>
        <rFont val="Times New Roman"/>
        <family val="1"/>
      </rPr>
      <t>aD</t>
    </r>
    <phoneticPr fontId="1" type="noConversion"/>
  </si>
  <si>
    <r>
      <t>R</t>
    </r>
    <r>
      <rPr>
        <b/>
        <i/>
        <vertAlign val="subscript"/>
        <sz val="12"/>
        <color theme="1"/>
        <rFont val="Times New Roman"/>
        <family val="1"/>
      </rPr>
      <t>a</t>
    </r>
    <phoneticPr fontId="1" type="noConversion"/>
  </si>
  <si>
    <r>
      <t>F</t>
    </r>
    <r>
      <rPr>
        <b/>
        <i/>
        <vertAlign val="subscript"/>
        <sz val="12"/>
        <color theme="1"/>
        <rFont val="Times New Roman"/>
        <family val="1"/>
      </rPr>
      <t>u</t>
    </r>
    <phoneticPr fontId="1" type="noConversion"/>
  </si>
  <si>
    <r>
      <t xml:space="preserve"> (S</t>
    </r>
    <r>
      <rPr>
        <b/>
        <i/>
        <vertAlign val="subscript"/>
        <sz val="12"/>
        <color theme="1"/>
        <rFont val="Times New Roman"/>
        <family val="1"/>
      </rPr>
      <t>aD</t>
    </r>
    <r>
      <rPr>
        <b/>
        <i/>
        <sz val="12"/>
        <color theme="1"/>
        <rFont val="Times New Roman"/>
        <family val="1"/>
      </rPr>
      <t>/F</t>
    </r>
    <r>
      <rPr>
        <b/>
        <i/>
        <vertAlign val="subscript"/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>)</t>
    </r>
    <r>
      <rPr>
        <b/>
        <i/>
        <vertAlign val="subscript"/>
        <sz val="12"/>
        <color theme="1"/>
        <rFont val="Times New Roman"/>
        <family val="1"/>
      </rPr>
      <t>m</t>
    </r>
    <phoneticPr fontId="1" type="noConversion"/>
  </si>
  <si>
    <r>
      <rPr>
        <b/>
        <sz val="12"/>
        <color theme="1"/>
        <rFont val="標楷體"/>
        <family val="4"/>
        <charset val="136"/>
      </rPr>
      <t>樓層數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N</t>
    </r>
    <r>
      <rPr>
        <b/>
        <i/>
        <vertAlign val="subscript"/>
        <sz val="12"/>
        <color theme="1"/>
        <rFont val="Times New Roman"/>
        <family val="1"/>
      </rPr>
      <t>f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</si>
  <si>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樓地板面積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>)(m²)</t>
    </r>
    <phoneticPr fontId="1" type="noConversion"/>
  </si>
  <si>
    <r>
      <rPr>
        <b/>
        <sz val="12"/>
        <color theme="1"/>
        <rFont val="標楷體"/>
        <family val="4"/>
        <charset val="136"/>
      </rPr>
      <t>韌性容量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R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</si>
  <si>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屋頂層單位面積重量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w</t>
    </r>
    <r>
      <rPr>
        <b/>
        <i/>
        <vertAlign val="subscript"/>
        <sz val="12"/>
        <color theme="1"/>
        <rFont val="Times New Roman"/>
        <family val="1"/>
      </rPr>
      <t>rf</t>
    </r>
    <r>
      <rPr>
        <b/>
        <sz val="12"/>
        <color theme="1"/>
        <rFont val="Times New Roman"/>
        <family val="1"/>
      </rPr>
      <t>)(kgf/m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</si>
  <si>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用途係數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</si>
  <si>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20"/>
        <color theme="1"/>
        <rFont val="標楷體"/>
        <family val="4"/>
        <charset val="136"/>
      </rPr>
      <t>木構造建築耐震能力初步評估表</t>
    </r>
    <phoneticPr fontId="1" type="noConversion"/>
  </si>
  <si>
    <r>
      <rPr>
        <b/>
        <sz val="12"/>
        <color theme="1"/>
        <rFont val="標楷體"/>
        <family val="4"/>
        <charset val="136"/>
      </rPr>
      <t>評估日期：</t>
    </r>
    <phoneticPr fontId="1" type="noConversion"/>
  </si>
  <si>
    <r>
      <rPr>
        <b/>
        <sz val="12"/>
        <color theme="1"/>
        <rFont val="標楷體"/>
        <family val="4"/>
        <charset val="136"/>
      </rPr>
      <t>建築物基本資料</t>
    </r>
    <phoneticPr fontId="1" type="noConversion"/>
  </si>
  <si>
    <r>
      <rPr>
        <b/>
        <sz val="12"/>
        <color theme="1"/>
        <rFont val="標楷體"/>
        <family val="4"/>
        <charset val="136"/>
      </rPr>
      <t>建築物高度／簷高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H</t>
    </r>
    <r>
      <rPr>
        <b/>
        <sz val="12"/>
        <color theme="1"/>
        <rFont val="Times New Roman"/>
        <family val="1"/>
      </rPr>
      <t>)(m)</t>
    </r>
    <phoneticPr fontId="1" type="noConversion"/>
  </si>
  <si>
    <r>
      <rPr>
        <b/>
        <sz val="12"/>
        <color theme="1"/>
        <rFont val="標楷體"/>
        <family val="4"/>
        <charset val="136"/>
      </rPr>
      <t>☆本表適用對象為牆系統之日式木造建築結構</t>
    </r>
    <phoneticPr fontId="1" type="noConversion"/>
  </si>
  <si>
    <r>
      <rPr>
        <b/>
        <sz val="12"/>
        <color theme="1"/>
        <rFont val="標楷體"/>
        <family val="4"/>
        <charset val="136"/>
      </rPr>
      <t>一般工址或臺北盆地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請於右方欄位下拉選擇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</si>
  <si>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木屋架</t>
    </r>
    <r>
      <rPr>
        <b/>
        <sz val="12"/>
        <color theme="1"/>
        <rFont val="Times New Roman"/>
        <family val="1"/>
      </rPr>
      <t>+</t>
    </r>
    <r>
      <rPr>
        <b/>
        <sz val="12"/>
        <color theme="1"/>
        <rFont val="標楷體"/>
        <family val="4"/>
        <charset val="136"/>
      </rPr>
      <t>屋瓦</t>
    </r>
    <r>
      <rPr>
        <b/>
        <sz val="12"/>
        <color theme="1"/>
        <rFont val="Times New Roman"/>
        <family val="1"/>
      </rPr>
      <t>+</t>
    </r>
    <r>
      <rPr>
        <b/>
        <sz val="12"/>
        <color theme="1"/>
        <rFont val="標楷體"/>
        <family val="4"/>
        <charset val="136"/>
      </rPr>
      <t>天花板</t>
    </r>
    <r>
      <rPr>
        <b/>
        <sz val="12"/>
        <color theme="1"/>
        <rFont val="Times New Roman"/>
        <family val="1"/>
      </rPr>
      <t>+</t>
    </r>
    <r>
      <rPr>
        <b/>
        <sz val="12"/>
        <color theme="1"/>
        <rFont val="標楷體"/>
        <family val="4"/>
        <charset val="136"/>
      </rPr>
      <t>半層牆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請選擇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</si>
  <si>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結構物基本振動週期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>)(sec)= 0.05 × (</t>
    </r>
    <r>
      <rPr>
        <b/>
        <i/>
        <sz val="12"/>
        <color theme="1"/>
        <rFont val="Times New Roman"/>
        <family val="1"/>
      </rPr>
      <t>H</t>
    </r>
    <r>
      <rPr>
        <b/>
        <sz val="12"/>
        <color theme="1"/>
        <rFont val="Times New Roman"/>
        <family val="1"/>
      </rPr>
      <t xml:space="preserve">)^0.75 </t>
    </r>
    <phoneticPr fontId="1" type="noConversion"/>
  </si>
  <si>
    <r>
      <t>W(</t>
    </r>
    <r>
      <rPr>
        <b/>
        <i/>
        <sz val="12"/>
        <color theme="1"/>
        <rFont val="Times New Roman"/>
        <family val="1"/>
      </rPr>
      <t>kgf</t>
    </r>
    <r>
      <rPr>
        <b/>
        <sz val="12"/>
        <color theme="1"/>
        <rFont val="Times New Roman"/>
        <family val="1"/>
      </rPr>
      <t>) = A × [</t>
    </r>
    <r>
      <rPr>
        <b/>
        <i/>
        <sz val="12"/>
        <color theme="1"/>
        <rFont val="Times New Roman"/>
        <family val="1"/>
      </rPr>
      <t>w</t>
    </r>
    <r>
      <rPr>
        <b/>
        <i/>
        <vertAlign val="subscript"/>
        <sz val="12"/>
        <color theme="1"/>
        <rFont val="Times New Roman"/>
        <family val="1"/>
      </rPr>
      <t xml:space="preserve">rf </t>
    </r>
    <r>
      <rPr>
        <b/>
        <sz val="12"/>
        <color theme="1"/>
        <rFont val="Times New Roman"/>
        <family val="1"/>
      </rPr>
      <t>+ (</t>
    </r>
    <r>
      <rPr>
        <b/>
        <i/>
        <sz val="12"/>
        <color theme="1"/>
        <rFont val="Times New Roman"/>
        <family val="1"/>
      </rPr>
      <t>N</t>
    </r>
    <r>
      <rPr>
        <b/>
        <i/>
        <vertAlign val="subscript"/>
        <sz val="12"/>
        <color theme="1"/>
        <rFont val="Times New Roman"/>
        <family val="1"/>
      </rPr>
      <t>f</t>
    </r>
    <r>
      <rPr>
        <b/>
        <vertAlign val="subscript"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- 1) × 240]</t>
    </r>
    <phoneticPr fontId="1" type="noConversion"/>
  </si>
  <si>
    <r>
      <rPr>
        <b/>
        <sz val="12"/>
        <color theme="1"/>
        <rFont val="標楷體"/>
        <family val="4"/>
        <charset val="136"/>
      </rPr>
      <t>基本結構耐震性能調查項目</t>
    </r>
    <phoneticPr fontId="1" type="noConversion"/>
  </si>
  <si>
    <r>
      <rPr>
        <b/>
        <sz val="12"/>
        <color theme="1"/>
        <rFont val="標楷體"/>
        <family val="4"/>
        <charset val="136"/>
      </rPr>
      <t>抗側力構件種類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厚度</t>
    </r>
    <r>
      <rPr>
        <b/>
        <sz val="12"/>
        <color theme="1"/>
        <rFont val="Times New Roman"/>
        <family val="1"/>
      </rPr>
      <t>)(</t>
    </r>
    <r>
      <rPr>
        <b/>
        <i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</si>
  <si>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單位長度強度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wi</t>
    </r>
    <r>
      <rPr>
        <b/>
        <sz val="12"/>
        <color theme="1"/>
        <rFont val="Times New Roman"/>
        <family val="1"/>
      </rPr>
      <t>)(kgf/m)</t>
    </r>
    <phoneticPr fontId="1" type="noConversion"/>
  </si>
  <si>
    <r>
      <t>X</t>
    </r>
    <r>
      <rPr>
        <b/>
        <sz val="12"/>
        <color theme="1"/>
        <rFont val="標楷體"/>
        <family val="4"/>
        <charset val="136"/>
      </rPr>
      <t>向總長度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L</t>
    </r>
    <r>
      <rPr>
        <b/>
        <i/>
        <vertAlign val="subscript"/>
        <sz val="12"/>
        <color theme="1"/>
        <rFont val="Times New Roman"/>
        <family val="1"/>
      </rPr>
      <t>wxi</t>
    </r>
    <r>
      <rPr>
        <b/>
        <sz val="12"/>
        <color theme="1"/>
        <rFont val="Times New Roman"/>
        <family val="1"/>
      </rPr>
      <t>)(m)</t>
    </r>
    <phoneticPr fontId="1" type="noConversion"/>
  </si>
  <si>
    <r>
      <t>Y</t>
    </r>
    <r>
      <rPr>
        <b/>
        <sz val="12"/>
        <color theme="1"/>
        <rFont val="標楷體"/>
        <family val="4"/>
        <charset val="136"/>
      </rPr>
      <t>向總長度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L</t>
    </r>
    <r>
      <rPr>
        <b/>
        <i/>
        <vertAlign val="subscript"/>
        <sz val="12"/>
        <color theme="1"/>
        <rFont val="Times New Roman"/>
        <family val="1"/>
      </rPr>
      <t>wyi</t>
    </r>
    <r>
      <rPr>
        <b/>
        <sz val="12"/>
        <color theme="1"/>
        <rFont val="Times New Roman"/>
        <family val="1"/>
      </rPr>
      <t>)(m)</t>
    </r>
    <phoneticPr fontId="1" type="noConversion"/>
  </si>
  <si>
    <r>
      <t>X</t>
    </r>
    <r>
      <rPr>
        <b/>
        <sz val="12"/>
        <color theme="1"/>
        <rFont val="標楷體"/>
        <family val="4"/>
        <charset val="136"/>
      </rPr>
      <t>向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wxi</t>
    </r>
    <r>
      <rPr>
        <b/>
        <sz val="12"/>
        <color theme="1"/>
        <rFont val="Times New Roman"/>
        <family val="1"/>
      </rPr>
      <t>)(kgf)
(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wxi</t>
    </r>
    <r>
      <rPr>
        <b/>
        <sz val="12"/>
        <color theme="1"/>
        <rFont val="Times New Roman"/>
        <family val="1"/>
      </rPr>
      <t xml:space="preserve"> = 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wi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L</t>
    </r>
    <r>
      <rPr>
        <b/>
        <i/>
        <vertAlign val="subscript"/>
        <sz val="12"/>
        <color theme="1"/>
        <rFont val="Times New Roman"/>
        <family val="1"/>
      </rPr>
      <t>wxi</t>
    </r>
    <r>
      <rPr>
        <b/>
        <sz val="12"/>
        <color theme="1"/>
        <rFont val="Times New Roman"/>
        <family val="1"/>
      </rPr>
      <t>)</t>
    </r>
    <phoneticPr fontId="1" type="noConversion"/>
  </si>
  <si>
    <r>
      <t>Y</t>
    </r>
    <r>
      <rPr>
        <b/>
        <sz val="12"/>
        <color theme="1"/>
        <rFont val="標楷體"/>
        <family val="4"/>
        <charset val="136"/>
      </rPr>
      <t>向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wyi</t>
    </r>
    <r>
      <rPr>
        <b/>
        <sz val="12"/>
        <color theme="1"/>
        <rFont val="Times New Roman"/>
        <family val="1"/>
      </rPr>
      <t>)(kgf)
(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wyi</t>
    </r>
    <r>
      <rPr>
        <b/>
        <sz val="12"/>
        <color theme="1"/>
        <rFont val="Times New Roman"/>
        <family val="1"/>
      </rPr>
      <t xml:space="preserve"> = 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wi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L</t>
    </r>
    <r>
      <rPr>
        <b/>
        <i/>
        <vertAlign val="subscript"/>
        <sz val="12"/>
        <color theme="1"/>
        <rFont val="Times New Roman"/>
        <family val="1"/>
      </rPr>
      <t>wyi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</si>
  <si>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編竹夾泥牆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 xml:space="preserve">t </t>
    </r>
    <r>
      <rPr>
        <b/>
        <sz val="12"/>
        <color theme="1"/>
        <rFont val="Times New Roman"/>
        <family val="1"/>
      </rPr>
      <t>&lt; 5cm)</t>
    </r>
    <phoneticPr fontId="1" type="noConversion"/>
  </si>
  <si>
    <r>
      <rPr>
        <b/>
        <sz val="12"/>
        <color theme="1"/>
        <rFont val="標楷體"/>
        <family val="4"/>
        <charset val="136"/>
      </rPr>
      <t>編竹夾泥牆</t>
    </r>
    <r>
      <rPr>
        <b/>
        <sz val="12"/>
        <color theme="1"/>
        <rFont val="Times New Roman"/>
        <family val="1"/>
      </rPr>
      <t>(5cm</t>
    </r>
    <r>
      <rPr>
        <b/>
        <sz val="12"/>
        <color theme="1"/>
        <rFont val="標楷體"/>
        <family val="4"/>
        <charset val="136"/>
      </rPr>
      <t>≦</t>
    </r>
    <r>
      <rPr>
        <b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 xml:space="preserve"> &lt;7cm)</t>
    </r>
    <phoneticPr fontId="1" type="noConversion"/>
  </si>
  <si>
    <r>
      <rPr>
        <b/>
        <sz val="12"/>
        <color theme="1"/>
        <rFont val="標楷體"/>
        <family val="4"/>
        <charset val="136"/>
      </rPr>
      <t>編竹夾泥牆</t>
    </r>
    <r>
      <rPr>
        <b/>
        <sz val="12"/>
        <color theme="1"/>
        <rFont val="Times New Roman"/>
        <family val="1"/>
      </rPr>
      <t>(7cm</t>
    </r>
    <r>
      <rPr>
        <b/>
        <sz val="12"/>
        <color theme="1"/>
        <rFont val="標楷體"/>
        <family val="4"/>
        <charset val="136"/>
      </rPr>
      <t>≦</t>
    </r>
    <r>
      <rPr>
        <b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 xml:space="preserve"> &lt;9cm)</t>
    </r>
    <phoneticPr fontId="1" type="noConversion"/>
  </si>
  <si>
    <r>
      <rPr>
        <b/>
        <sz val="12"/>
        <color theme="1"/>
        <rFont val="標楷體"/>
        <family val="4"/>
        <charset val="136"/>
      </rPr>
      <t>編竹夾泥牆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≧</t>
    </r>
    <r>
      <rPr>
        <b/>
        <sz val="12"/>
        <color theme="1"/>
        <rFont val="Times New Roman"/>
        <family val="1"/>
      </rPr>
      <t>9cm)</t>
    </r>
    <phoneticPr fontId="1" type="noConversion"/>
  </si>
  <si>
    <r>
      <rPr>
        <b/>
        <sz val="12"/>
        <color theme="1"/>
        <rFont val="標楷體"/>
        <family val="4"/>
        <charset val="136"/>
      </rPr>
      <t>木板條灰泥牆</t>
    </r>
    <phoneticPr fontId="1" type="noConversion"/>
  </si>
  <si>
    <r>
      <rPr>
        <b/>
        <sz val="12"/>
        <color theme="1"/>
        <rFont val="標楷體"/>
        <family val="4"/>
        <charset val="136"/>
      </rPr>
      <t>其他：</t>
    </r>
    <r>
      <rPr>
        <b/>
        <sz val="12"/>
        <color theme="1"/>
        <rFont val="Times New Roman"/>
        <family val="1"/>
      </rPr>
      <t>__________
(</t>
    </r>
    <r>
      <rPr>
        <b/>
        <sz val="12"/>
        <color theme="1"/>
        <rFont val="標楷體"/>
        <family val="4"/>
        <charset val="136"/>
      </rPr>
      <t>註：參閱附表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</si>
  <si>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牆體種類無法判斷者</t>
    </r>
    <phoneticPr fontId="1" type="noConversion"/>
  </si>
  <si>
    <r>
      <t>X</t>
    </r>
    <r>
      <rPr>
        <b/>
        <sz val="12"/>
        <color theme="1"/>
        <rFont val="標楷體"/>
        <family val="4"/>
        <charset val="136"/>
      </rPr>
      <t>向牆體強度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TA</t>
    </r>
    <r>
      <rPr>
        <b/>
        <i/>
        <vertAlign val="subscript"/>
        <sz val="12"/>
        <color theme="1"/>
        <rFont val="Times New Roman"/>
        <family val="1"/>
      </rPr>
      <t>wx</t>
    </r>
    <r>
      <rPr>
        <b/>
        <sz val="12"/>
        <color theme="1"/>
        <rFont val="Times New Roman"/>
        <family val="1"/>
      </rPr>
      <t>)(kgf)[</t>
    </r>
    <r>
      <rPr>
        <b/>
        <i/>
        <sz val="12"/>
        <color theme="1"/>
        <rFont val="Times New Roman"/>
        <family val="1"/>
      </rPr>
      <t>TA</t>
    </r>
    <r>
      <rPr>
        <b/>
        <i/>
        <vertAlign val="subscript"/>
        <sz val="12"/>
        <color theme="1"/>
        <rFont val="Times New Roman"/>
        <family val="1"/>
      </rPr>
      <t>wx</t>
    </r>
    <r>
      <rPr>
        <b/>
        <sz val="12"/>
        <color theme="1"/>
        <rFont val="Times New Roman"/>
        <family val="1"/>
      </rPr>
      <t xml:space="preserve"> = Σ(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wxi</t>
    </r>
    <r>
      <rPr>
        <b/>
        <sz val="12"/>
        <color theme="1"/>
        <rFont val="Times New Roman"/>
        <family val="1"/>
      </rPr>
      <t>)]</t>
    </r>
    <phoneticPr fontId="1" type="noConversion"/>
  </si>
  <si>
    <r>
      <t>Y</t>
    </r>
    <r>
      <rPr>
        <b/>
        <sz val="12"/>
        <color theme="1"/>
        <rFont val="標楷體"/>
        <family val="4"/>
        <charset val="136"/>
      </rPr>
      <t>向牆體強度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TA</t>
    </r>
    <r>
      <rPr>
        <b/>
        <i/>
        <vertAlign val="subscript"/>
        <sz val="12"/>
        <color theme="1"/>
        <rFont val="Times New Roman"/>
        <family val="1"/>
      </rPr>
      <t>wy</t>
    </r>
    <r>
      <rPr>
        <b/>
        <sz val="12"/>
        <color theme="1"/>
        <rFont val="Times New Roman"/>
        <family val="1"/>
      </rPr>
      <t>)(kgf)[</t>
    </r>
    <r>
      <rPr>
        <b/>
        <i/>
        <sz val="12"/>
        <color theme="1"/>
        <rFont val="Times New Roman"/>
        <family val="1"/>
      </rPr>
      <t>TA</t>
    </r>
    <r>
      <rPr>
        <b/>
        <i/>
        <vertAlign val="subscript"/>
        <sz val="12"/>
        <color theme="1"/>
        <rFont val="Times New Roman"/>
        <family val="1"/>
      </rPr>
      <t>wy</t>
    </r>
    <r>
      <rPr>
        <b/>
        <sz val="12"/>
        <color theme="1"/>
        <rFont val="Times New Roman"/>
        <family val="1"/>
      </rPr>
      <t xml:space="preserve"> = Σ(</t>
    </r>
    <r>
      <rPr>
        <b/>
        <i/>
        <sz val="12"/>
        <color theme="1"/>
        <rFont val="Times New Roman"/>
        <family val="1"/>
      </rPr>
      <t>T</t>
    </r>
    <r>
      <rPr>
        <b/>
        <i/>
        <vertAlign val="subscript"/>
        <sz val="12"/>
        <color theme="1"/>
        <rFont val="Times New Roman"/>
        <family val="1"/>
      </rPr>
      <t>wyi</t>
    </r>
    <r>
      <rPr>
        <b/>
        <sz val="12"/>
        <color theme="1"/>
        <rFont val="Times New Roman"/>
        <family val="1"/>
      </rPr>
      <t>)]</t>
    </r>
    <phoneticPr fontId="1" type="noConversion"/>
  </si>
  <si>
    <r>
      <rPr>
        <b/>
        <sz val="12"/>
        <color theme="1"/>
        <rFont val="標楷體"/>
        <family val="4"/>
        <charset val="136"/>
      </rPr>
      <t>調整因子調查項目</t>
    </r>
    <phoneticPr fontId="1" type="noConversion"/>
  </si>
  <si>
    <r>
      <rPr>
        <b/>
        <sz val="12"/>
        <color theme="1"/>
        <rFont val="標楷體"/>
        <family val="4"/>
        <charset val="136"/>
      </rPr>
      <t>調查結果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q</t>
    </r>
    <r>
      <rPr>
        <b/>
        <i/>
        <vertAlign val="subscript"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</si>
  <si>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調整因子</t>
    </r>
    <r>
      <rPr>
        <b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Q</t>
    </r>
    <r>
      <rPr>
        <b/>
        <sz val="12"/>
        <color theme="1"/>
        <rFont val="Times New Roman"/>
        <family val="1"/>
      </rPr>
      <t xml:space="preserve"> = </t>
    </r>
    <r>
      <rPr>
        <b/>
        <i/>
        <sz val="12"/>
        <color theme="1"/>
        <rFont val="Times New Roman"/>
        <family val="1"/>
      </rPr>
      <t>q</t>
    </r>
    <r>
      <rPr>
        <b/>
        <i/>
        <vertAlign val="sub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q</t>
    </r>
    <r>
      <rPr>
        <b/>
        <i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q</t>
    </r>
    <r>
      <rPr>
        <b/>
        <i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×</t>
    </r>
    <r>
      <rPr>
        <b/>
        <i/>
        <sz val="12"/>
        <color theme="1"/>
        <rFont val="Times New Roman"/>
        <family val="1"/>
      </rPr>
      <t xml:space="preserve"> q</t>
    </r>
    <r>
      <rPr>
        <b/>
        <i/>
        <vertAlign val="subscript"/>
        <sz val="12"/>
        <color theme="1"/>
        <rFont val="Times New Roman"/>
        <family val="1"/>
      </rPr>
      <t>4</t>
    </r>
    <phoneticPr fontId="1" type="noConversion"/>
  </si>
  <si>
    <r>
      <rPr>
        <b/>
        <sz val="12"/>
        <color theme="1"/>
        <rFont val="標楷體"/>
        <family val="4"/>
        <charset val="136"/>
      </rPr>
      <t>結構系統完整性</t>
    </r>
    <r>
      <rPr>
        <b/>
        <sz val="12"/>
        <color theme="1"/>
        <rFont val="Times New Roman"/>
        <family val="1"/>
      </rPr>
      <t/>
    </r>
    <phoneticPr fontId="1" type="noConversion"/>
  </si>
  <si>
    <r>
      <rPr>
        <b/>
        <sz val="12"/>
        <color theme="1"/>
        <rFont val="標楷體"/>
        <family val="4"/>
        <charset val="136"/>
      </rPr>
      <t>□良</t>
    </r>
    <r>
      <rPr>
        <b/>
        <sz val="12"/>
        <color theme="1"/>
        <rFont val="Times New Roman"/>
        <family val="1"/>
      </rPr>
      <t xml:space="preserve">(1.0)   </t>
    </r>
    <r>
      <rPr>
        <b/>
        <sz val="12"/>
        <color theme="1"/>
        <rFont val="標楷體"/>
        <family val="4"/>
        <charset val="136"/>
      </rPr>
      <t>□差</t>
    </r>
    <r>
      <rPr>
        <b/>
        <sz val="12"/>
        <color theme="1"/>
        <rFont val="Times New Roman"/>
        <family val="1"/>
      </rPr>
      <t>(0.9)</t>
    </r>
    <phoneticPr fontId="1" type="noConversion"/>
  </si>
  <si>
    <r>
      <rPr>
        <b/>
        <sz val="12"/>
        <color theme="1"/>
        <rFont val="標楷體"/>
        <family val="4"/>
        <charset val="136"/>
      </rPr>
      <t>變形程度</t>
    </r>
    <r>
      <rPr>
        <b/>
        <i/>
        <sz val="12"/>
        <color theme="1"/>
        <rFont val="Times New Roman"/>
        <family val="1"/>
      </rPr>
      <t/>
    </r>
    <phoneticPr fontId="1" type="noConversion"/>
  </si>
  <si>
    <r>
      <rPr>
        <b/>
        <sz val="12"/>
        <color theme="1"/>
        <rFont val="標楷體"/>
        <family val="4"/>
        <charset val="136"/>
      </rPr>
      <t>□無</t>
    </r>
    <r>
      <rPr>
        <b/>
        <sz val="12"/>
        <color theme="1"/>
        <rFont val="Times New Roman"/>
        <family val="1"/>
      </rPr>
      <t xml:space="preserve">(1.0)   </t>
    </r>
    <r>
      <rPr>
        <b/>
        <sz val="12"/>
        <color theme="1"/>
        <rFont val="標楷體"/>
        <family val="4"/>
        <charset val="136"/>
      </rPr>
      <t>□嚴重</t>
    </r>
    <r>
      <rPr>
        <b/>
        <sz val="12"/>
        <color theme="1"/>
        <rFont val="Times New Roman"/>
        <family val="1"/>
      </rPr>
      <t>(0.9)</t>
    </r>
    <phoneticPr fontId="1" type="noConversion"/>
  </si>
  <si>
    <r>
      <rPr>
        <b/>
        <sz val="12"/>
        <color theme="1"/>
        <rFont val="標楷體"/>
        <family val="4"/>
        <charset val="136"/>
      </rPr>
      <t>構件、接合部及基礎損壞程度</t>
    </r>
    <phoneticPr fontId="1" type="noConversion"/>
  </si>
  <si>
    <r>
      <rPr>
        <b/>
        <sz val="12"/>
        <color theme="1"/>
        <rFont val="標楷體"/>
        <family val="4"/>
        <charset val="136"/>
      </rPr>
      <t>□無、輕微損壞</t>
    </r>
    <r>
      <rPr>
        <b/>
        <sz val="12"/>
        <color theme="1"/>
        <rFont val="Times New Roman"/>
        <family val="1"/>
      </rPr>
      <t xml:space="preserve">(1.0)   </t>
    </r>
    <r>
      <rPr>
        <b/>
        <sz val="12"/>
        <color theme="1"/>
        <rFont val="標楷體"/>
        <family val="4"/>
        <charset val="136"/>
      </rPr>
      <t>□嚴重損壞</t>
    </r>
    <r>
      <rPr>
        <b/>
        <sz val="12"/>
        <color theme="1"/>
        <rFont val="Times New Roman"/>
        <family val="1"/>
      </rPr>
      <t>(0.8)</t>
    </r>
    <phoneticPr fontId="1" type="noConversion"/>
  </si>
  <si>
    <r>
      <rPr>
        <b/>
        <sz val="12"/>
        <color theme="1"/>
        <rFont val="標楷體"/>
        <family val="4"/>
        <charset val="136"/>
      </rPr>
      <t>屋頂損壞程度</t>
    </r>
    <r>
      <rPr>
        <b/>
        <sz val="12"/>
        <color theme="1"/>
        <rFont val="Times New Roman"/>
        <family val="1"/>
      </rPr>
      <t/>
    </r>
    <phoneticPr fontId="1" type="noConversion"/>
  </si>
  <si>
    <r>
      <rPr>
        <b/>
        <sz val="12"/>
        <color theme="1"/>
        <rFont val="標楷體"/>
        <family val="4"/>
        <charset val="136"/>
      </rPr>
      <t>基本耐震性能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E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</si>
  <si>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i/>
        <sz val="12"/>
        <color theme="1"/>
        <rFont val="Times New Roman"/>
        <family val="1"/>
      </rPr>
      <t>E</t>
    </r>
    <r>
      <rPr>
        <b/>
        <i/>
        <vertAlign val="subscript"/>
        <sz val="12"/>
        <color theme="1"/>
        <rFont val="Times New Roman"/>
        <family val="1"/>
      </rPr>
      <t>x</t>
    </r>
    <r>
      <rPr>
        <b/>
        <sz val="12"/>
        <color theme="1"/>
        <rFont val="Times New Roman"/>
        <family val="1"/>
      </rPr>
      <t xml:space="preserve"> = </t>
    </r>
    <r>
      <rPr>
        <b/>
        <i/>
        <sz val="12"/>
        <color theme="1"/>
        <rFont val="Times New Roman"/>
        <family val="1"/>
      </rPr>
      <t>TA</t>
    </r>
    <r>
      <rPr>
        <b/>
        <i/>
        <vertAlign val="subscript"/>
        <sz val="12"/>
        <color theme="1"/>
        <rFont val="Times New Roman"/>
        <family val="1"/>
      </rPr>
      <t>wx</t>
    </r>
    <r>
      <rPr>
        <b/>
        <sz val="12"/>
        <color theme="1"/>
        <rFont val="Times New Roman"/>
        <family val="1"/>
      </rPr>
      <t xml:space="preserve"> / (</t>
    </r>
    <r>
      <rPr>
        <b/>
        <i/>
        <sz val="12"/>
        <color theme="1"/>
        <rFont val="Times New Roman"/>
        <family val="1"/>
      </rPr>
      <t>(S</t>
    </r>
    <r>
      <rPr>
        <b/>
        <i/>
        <vertAlign val="subscript"/>
        <sz val="12"/>
        <color theme="1"/>
        <rFont val="Times New Roman"/>
        <family val="1"/>
      </rPr>
      <t>aD</t>
    </r>
    <r>
      <rPr>
        <b/>
        <i/>
        <sz val="12"/>
        <color theme="1"/>
        <rFont val="Times New Roman"/>
        <family val="1"/>
      </rPr>
      <t>/F</t>
    </r>
    <r>
      <rPr>
        <b/>
        <i/>
        <vertAlign val="subscript"/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>)</t>
    </r>
    <r>
      <rPr>
        <b/>
        <i/>
        <vertAlign val="subscript"/>
        <sz val="12"/>
        <color theme="1"/>
        <rFont val="Times New Roman"/>
        <family val="1"/>
      </rPr>
      <t>m</t>
    </r>
    <r>
      <rPr>
        <b/>
        <vertAlign val="subscript"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× </t>
    </r>
    <r>
      <rPr>
        <b/>
        <i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W</t>
    </r>
    <r>
      <rPr>
        <b/>
        <sz val="12"/>
        <color theme="1"/>
        <rFont val="Times New Roman"/>
        <family val="1"/>
      </rPr>
      <t>) × 70</t>
    </r>
    <phoneticPr fontId="1" type="noConversion"/>
  </si>
  <si>
    <r>
      <rPr>
        <b/>
        <i/>
        <sz val="12"/>
        <color theme="1"/>
        <rFont val="Times New Roman"/>
        <family val="1"/>
      </rPr>
      <t>E</t>
    </r>
    <r>
      <rPr>
        <b/>
        <i/>
        <vertAlign val="subscript"/>
        <sz val="12"/>
        <color theme="1"/>
        <rFont val="Times New Roman"/>
        <family val="1"/>
      </rPr>
      <t>y</t>
    </r>
    <r>
      <rPr>
        <b/>
        <sz val="12"/>
        <color theme="1"/>
        <rFont val="Times New Roman"/>
        <family val="1"/>
      </rPr>
      <t xml:space="preserve"> = </t>
    </r>
    <r>
      <rPr>
        <b/>
        <i/>
        <sz val="12"/>
        <color theme="1"/>
        <rFont val="Times New Roman"/>
        <family val="1"/>
      </rPr>
      <t>TA</t>
    </r>
    <r>
      <rPr>
        <b/>
        <i/>
        <vertAlign val="subscript"/>
        <sz val="12"/>
        <color theme="1"/>
        <rFont val="Times New Roman"/>
        <family val="1"/>
      </rPr>
      <t>wy</t>
    </r>
    <r>
      <rPr>
        <b/>
        <sz val="12"/>
        <color theme="1"/>
        <rFont val="Times New Roman"/>
        <family val="1"/>
      </rPr>
      <t xml:space="preserve"> / (</t>
    </r>
    <r>
      <rPr>
        <b/>
        <i/>
        <sz val="12"/>
        <color theme="1"/>
        <rFont val="Times New Roman"/>
        <family val="1"/>
      </rPr>
      <t>(S</t>
    </r>
    <r>
      <rPr>
        <b/>
        <i/>
        <vertAlign val="subscript"/>
        <sz val="12"/>
        <color theme="1"/>
        <rFont val="Times New Roman"/>
        <family val="1"/>
      </rPr>
      <t>aD</t>
    </r>
    <r>
      <rPr>
        <b/>
        <i/>
        <sz val="12"/>
        <color theme="1"/>
        <rFont val="Times New Roman"/>
        <family val="1"/>
      </rPr>
      <t>/F</t>
    </r>
    <r>
      <rPr>
        <b/>
        <i/>
        <vertAlign val="subscript"/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>)</t>
    </r>
    <r>
      <rPr>
        <b/>
        <i/>
        <vertAlign val="subscript"/>
        <sz val="12"/>
        <color theme="1"/>
        <rFont val="Times New Roman"/>
        <family val="1"/>
      </rPr>
      <t>m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W</t>
    </r>
    <r>
      <rPr>
        <b/>
        <sz val="12"/>
        <color theme="1"/>
        <rFont val="Times New Roman"/>
        <family val="1"/>
      </rPr>
      <t>) × 70</t>
    </r>
    <phoneticPr fontId="1" type="noConversion"/>
  </si>
  <si>
    <r>
      <rPr>
        <b/>
        <sz val="12"/>
        <color theme="1"/>
        <rFont val="標楷體"/>
        <family val="4"/>
        <charset val="136"/>
      </rPr>
      <t>耐震指標</t>
    </r>
    <phoneticPr fontId="1" type="noConversion"/>
  </si>
  <si>
    <r>
      <t xml:space="preserve"> = </t>
    </r>
    <r>
      <rPr>
        <b/>
        <i/>
        <sz val="12"/>
        <color theme="1"/>
        <rFont val="Times New Roman"/>
        <family val="1"/>
      </rPr>
      <t>E</t>
    </r>
    <r>
      <rPr>
        <b/>
        <i/>
        <vertAlign val="subscript"/>
        <sz val="12"/>
        <color theme="1"/>
        <rFont val="Times New Roman"/>
        <family val="1"/>
      </rPr>
      <t>x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Q</t>
    </r>
    <r>
      <rPr>
        <b/>
        <sz val="12"/>
        <color theme="1"/>
        <rFont val="Times New Roman"/>
        <family val="1"/>
      </rPr>
      <t xml:space="preserve"> </t>
    </r>
    <phoneticPr fontId="1" type="noConversion"/>
  </si>
  <si>
    <r>
      <t xml:space="preserve"> = </t>
    </r>
    <r>
      <rPr>
        <b/>
        <i/>
        <sz val="12"/>
        <color theme="1"/>
        <rFont val="Times New Roman"/>
        <family val="1"/>
      </rPr>
      <t>E</t>
    </r>
    <r>
      <rPr>
        <b/>
        <i/>
        <vertAlign val="subscript"/>
        <sz val="12"/>
        <color theme="1"/>
        <rFont val="Times New Roman"/>
        <family val="1"/>
      </rPr>
      <t>y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Q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</si>
  <si>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評估分數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木構造建築耐震指標</t>
    </r>
    <r>
      <rPr>
        <b/>
        <sz val="12"/>
        <color theme="1"/>
        <rFont val="Times New Roman"/>
        <family val="1"/>
      </rPr>
      <t>)</t>
    </r>
    <phoneticPr fontId="1" type="noConversion"/>
  </si>
  <si>
    <r>
      <t xml:space="preserve"> = Min (</t>
    </r>
    <r>
      <rPr>
        <b/>
        <i/>
        <sz val="12"/>
        <color theme="1"/>
        <rFont val="Times New Roman"/>
        <family val="1"/>
      </rPr>
      <t>E</t>
    </r>
    <r>
      <rPr>
        <b/>
        <i/>
        <vertAlign val="subscript"/>
        <sz val="12"/>
        <color theme="1"/>
        <rFont val="Times New Roman"/>
        <family val="1"/>
      </rPr>
      <t>x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Q</t>
    </r>
    <r>
      <rPr>
        <b/>
        <sz val="12"/>
        <color theme="1"/>
        <rFont val="Times New Roman"/>
        <family val="1"/>
      </rPr>
      <t xml:space="preserve">, </t>
    </r>
    <r>
      <rPr>
        <b/>
        <i/>
        <sz val="12"/>
        <color theme="1"/>
        <rFont val="Times New Roman"/>
        <family val="1"/>
      </rPr>
      <t>E</t>
    </r>
    <r>
      <rPr>
        <b/>
        <i/>
        <vertAlign val="subscript"/>
        <sz val="12"/>
        <color theme="1"/>
        <rFont val="Times New Roman"/>
        <family val="1"/>
      </rPr>
      <t>y</t>
    </r>
    <r>
      <rPr>
        <b/>
        <sz val="12"/>
        <color theme="1"/>
        <rFont val="Times New Roman"/>
        <family val="1"/>
      </rPr>
      <t xml:space="preserve"> × </t>
    </r>
    <r>
      <rPr>
        <b/>
        <i/>
        <sz val="12"/>
        <color theme="1"/>
        <rFont val="Times New Roman"/>
        <family val="1"/>
      </rPr>
      <t>Q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</si>
  <si>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備註：</t>
    </r>
    <r>
      <rPr>
        <sz val="10"/>
        <color indexed="10"/>
        <rFont val="Times New Roman"/>
        <family val="1"/>
      </rPr>
      <t/>
    </r>
    <phoneticPr fontId="1" type="noConversion"/>
  </si>
  <si>
    <r>
      <rPr>
        <b/>
        <sz val="12"/>
        <color theme="1"/>
        <rFont val="標楷體"/>
        <family val="4"/>
        <charset val="136"/>
      </rPr>
      <t>負責評估者簽章</t>
    </r>
    <phoneticPr fontId="1" type="noConversion"/>
  </si>
  <si>
    <t>其他：____________(請選擇並自行輸入數值)</t>
    <phoneticPr fontId="1" type="noConversion"/>
  </si>
  <si>
    <t>□</t>
  </si>
  <si>
    <r>
      <rPr>
        <b/>
        <sz val="12"/>
        <color theme="1"/>
        <rFont val="標楷體"/>
        <family val="4"/>
        <charset val="136"/>
      </rPr>
      <t>牆長度</t>
    </r>
    <r>
      <rPr>
        <b/>
        <sz val="12"/>
        <color theme="1"/>
        <rFont val="Times New Roman"/>
        <family val="1"/>
      </rPr>
      <t>(m)</t>
    </r>
    <phoneticPr fontId="1" type="noConversion"/>
  </si>
  <si>
    <r>
      <rPr>
        <b/>
        <sz val="12"/>
        <color theme="1"/>
        <rFont val="標楷體"/>
        <family val="4"/>
        <charset val="136"/>
      </rPr>
      <t>牆強度</t>
    </r>
    <r>
      <rPr>
        <b/>
        <sz val="12"/>
        <color theme="1"/>
        <rFont val="Times New Roman"/>
        <family val="1"/>
      </rPr>
      <t>(kgf)</t>
    </r>
    <phoneticPr fontId="1" type="noConversion"/>
  </si>
  <si>
    <t>請下拉選擇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</si>
</sst>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0_);[Red]\(0.00\)"/>
    <numFmt numFmtId="178" formatCode="#,##0.00_ "/>
    <numFmt numFmtId="179" formatCode="#,##0_);[Red]\(#,##0\)"/>
    <numFmt numFmtId="180" formatCode="0.00_ "/>
    <numFmt numFmtId="181" formatCode="#,##0.00_);[Red]\(#,##0.00\)"/>
    <numFmt numFmtId="182" formatCode="0.0_);[Red]\(0.0\)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b/>
      <sz val="12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29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82" fontId="5" fillId="2" borderId="11" xfId="0" applyNumberFormat="1" applyFont="1" applyFill="1" applyBorder="1" applyAlignment="1">
      <alignment horizontal="center" vertical="center"/>
    </xf>
    <xf numFmtId="182" fontId="5" fillId="2" borderId="19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181" fontId="5" fillId="2" borderId="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179" fontId="5" fillId="0" borderId="4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</cellXfs>
  <cellStyles count="1">
    <cellStyle name="一般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1"/>
  <sheetViews>
    <sheetView tabSelected="1" zoomScaleNormal="100" workbookViewId="0">
      <selection sqref="A1:G1"/>
    </sheetView>
  </sheetViews>
  <sheetFormatPr defaultColWidth="9" defaultRowHeight="15.75"/>
  <cols>
    <col min="1" max="1" width="21.25" style="1" customWidth="1"/>
    <col min="2" max="2" width="23.375" style="13" customWidth="1"/>
    <col min="3" max="3" width="18.875" style="13" customWidth="1"/>
    <col min="4" max="5" width="22.625" style="13" customWidth="1"/>
    <col min="6" max="7" width="20.5" style="13" customWidth="1"/>
    <col min="8" max="8" width="12.375" style="13" customWidth="1"/>
    <col min="9" max="16384" width="9" style="13"/>
  </cols>
  <sheetData>
    <row r="1" spans="1:9" ht="37.5" customHeight="1">
      <c r="A1" s="111" t="s">
        <v>16</v>
      </c>
      <c r="B1" s="111"/>
      <c r="C1" s="111"/>
      <c r="D1" s="111"/>
      <c r="E1" s="111"/>
      <c r="F1" s="111"/>
      <c r="G1" s="111"/>
      <c r="H1" s="12"/>
      <c r="I1" s="12"/>
    </row>
    <row r="2" spans="1:9" ht="18.75" customHeight="1">
      <c r="A2" s="14"/>
      <c r="B2" s="14"/>
      <c r="C2" s="14"/>
      <c r="D2" s="14"/>
      <c r="E2" s="14"/>
      <c r="F2" s="14"/>
      <c r="G2" s="14"/>
      <c r="H2" s="12"/>
      <c r="I2" s="12"/>
    </row>
    <row r="3" spans="1:9" ht="18.75" customHeight="1">
      <c r="A3" s="112" t="s">
        <v>20</v>
      </c>
      <c r="B3" s="112"/>
      <c r="C3" s="112"/>
      <c r="D3" s="112"/>
      <c r="E3" s="112"/>
      <c r="F3" s="112"/>
      <c r="G3" s="112"/>
      <c r="H3" s="15"/>
      <c r="I3" s="15"/>
    </row>
    <row r="4" spans="1:9" ht="26.25" customHeight="1" thickBot="1">
      <c r="F4" s="40" t="s">
        <v>17</v>
      </c>
      <c r="G4" s="39"/>
    </row>
    <row r="5" spans="1:9" ht="26.25" customHeight="1">
      <c r="A5" s="92" t="s">
        <v>18</v>
      </c>
      <c r="B5" s="77"/>
      <c r="C5" s="58"/>
      <c r="D5" s="92" t="s">
        <v>2</v>
      </c>
      <c r="E5" s="77"/>
      <c r="F5" s="77"/>
      <c r="G5" s="93"/>
    </row>
    <row r="6" spans="1:9" ht="26.25" customHeight="1">
      <c r="A6" s="113" t="s">
        <v>11</v>
      </c>
      <c r="B6" s="114"/>
      <c r="C6" s="32"/>
      <c r="D6" s="33" t="s">
        <v>4</v>
      </c>
      <c r="E6" s="6"/>
      <c r="F6" s="17" t="s">
        <v>8</v>
      </c>
      <c r="G6" s="18">
        <f>IF($C$10="是",1+($C$8-1)/2,1+($C$8-1)/1.5)</f>
        <v>1.4000000000000001</v>
      </c>
    </row>
    <row r="7" spans="1:9" ht="39.950000000000003" customHeight="1">
      <c r="A7" s="108" t="s">
        <v>15</v>
      </c>
      <c r="B7" s="87"/>
      <c r="C7" s="42"/>
      <c r="D7" s="33" t="s">
        <v>5</v>
      </c>
      <c r="E7" s="6"/>
      <c r="F7" s="17" t="s">
        <v>9</v>
      </c>
      <c r="G7" s="4" t="str">
        <f>IFERROR(IF(OR($C$12="",$C$12=0),"請確認結構物基本振動週期T",IF($C$12&gt;=$E$8,$G$6,IF(AND($C$12&gt;=0.6*$E$8,$C$12&lt;=$E$8),(2*$G$6-1)^0.5+(($G$6-(2*$G$6-1)^0.5)*($C$12-0.6*$E$8)/(0.4*$E$8)),IF(AND($C$12&gt;=0.2*$E$8,$C$12&lt;=0.6*$E$8),(2*$G$6-1)^0.5,(2*$G$6-1)^0.5+(((2*$G$6-1)^0.5)-1)*($C$12-0.2*$E$8)/(0.2*$E$8))))),"")</f>
        <v>請確認結構物基本振動週期T</v>
      </c>
    </row>
    <row r="8" spans="1:9" ht="26.25" customHeight="1">
      <c r="A8" s="108" t="s">
        <v>13</v>
      </c>
      <c r="B8" s="87"/>
      <c r="C8" s="43">
        <v>1.6</v>
      </c>
      <c r="D8" s="33" t="s">
        <v>6</v>
      </c>
      <c r="E8" s="117" t="str">
        <f>IF($C$10="請下拉選擇","請選擇工址類別",IF($C$10="一般震區",$E$7/$E$6,IF($C$10="微分區：臺北一區",1.6,IF($C$10="微分區：臺北二區",1.3,1.05))))</f>
        <v>請選擇工址類別</v>
      </c>
      <c r="F8" s="17" t="s">
        <v>10</v>
      </c>
      <c r="G8" s="18" t="str">
        <f>IFERROR(IF(($E$9/$G$7)&lt;=0.3,($E$9/$G$7),IF(AND(($E$9/$G$7)&gt;0.3,($E$9/$G$7)&lt;0.8),0.52*($E$9/$G$7)+0.144,IF(($E$9/$G$7)&gt;=0.8,0.7*($E$9/$G$7)))),"")</f>
        <v/>
      </c>
    </row>
    <row r="9" spans="1:9" ht="39.950000000000003" customHeight="1">
      <c r="A9" s="108" t="s">
        <v>12</v>
      </c>
      <c r="B9" s="87"/>
      <c r="C9" s="53"/>
      <c r="D9" s="33" t="s">
        <v>7</v>
      </c>
      <c r="E9" s="44" t="str">
        <f>IFERROR(IF(OR($C$12="",$C$12=0),"請確認結構物基本振動週期T",IF($C$10="Y",IF($C$12&lt;=0.2*$E$8,$E$6*(0.4+3*$C$12/$E$8),IF(AND($C$12&gt;0.2*$E$8,$E$8&gt;=$C$12),$E$6,IF(AND($C$12&gt;$E$8,$C$12&lt;=2.5*$E$8),$E$6*$E$8/$C$12,0.4*$E$6))),IF($C$12&lt;=0.2*$E$8,$E$6*(0.4+3*$C$12/$E$8),IF(AND($C$12&gt;0.2*$E$8,$E$8&gt;=$C$12),$E$6,IF(AND($C$12&gt;$E$8,$C$12&lt;=2.5*$E$8),$E$7/$C$12,0.4*$E$6))))),"")</f>
        <v>請確認結構物基本振動週期T</v>
      </c>
      <c r="F9" s="19" t="str">
        <f>IFERROR(IF(OR(#REF!="",#REF!=0),"請確認結構物基本振動週期T",IF(#REF!&gt;=$G$6,$F$10,IF(AND(#REF!&gt;=0.6*$G$6,$G$6&gt;=#REF!),(2*$F$10-1)^0.5+(($F$10-(2*$F$10-1)^0.5)*(#REF!-0.6*$G$6)/0.4*$G$6),IF(AND(#REF!&gt;=0.2*$G$6,#REF!&lt;=0.6*$G$6),(2*$F$10-1)^0.5,(2*$F$10-1)^0.5+(((2*$F$10-1)^0.5)-1)*(#REF!-0.2*$G$6)/(0.2*$G$6))))),"")</f>
        <v/>
      </c>
      <c r="G9" s="18"/>
    </row>
    <row r="10" spans="1:9" ht="26.25" customHeight="1">
      <c r="A10" s="108" t="s">
        <v>21</v>
      </c>
      <c r="B10" s="87"/>
      <c r="C10" s="118" t="s">
        <v>65</v>
      </c>
      <c r="D10" s="108" t="s">
        <v>3</v>
      </c>
      <c r="E10" s="87"/>
      <c r="F10" s="87" t="s">
        <v>14</v>
      </c>
      <c r="G10" s="88"/>
    </row>
    <row r="11" spans="1:9" ht="26.25" customHeight="1">
      <c r="A11" s="108" t="s">
        <v>19</v>
      </c>
      <c r="B11" s="87"/>
      <c r="C11" s="42"/>
      <c r="D11" s="108" t="s">
        <v>22</v>
      </c>
      <c r="E11" s="87"/>
      <c r="F11" s="37" t="s">
        <v>62</v>
      </c>
      <c r="G11" s="5">
        <v>220</v>
      </c>
    </row>
    <row r="12" spans="1:9" ht="26.25" customHeight="1" thickBot="1">
      <c r="A12" s="109" t="s">
        <v>23</v>
      </c>
      <c r="B12" s="78"/>
      <c r="C12" s="35" t="str">
        <f>IF($C$11="","",0.05*($C$11^0.75))</f>
        <v/>
      </c>
      <c r="D12" s="115" t="s">
        <v>61</v>
      </c>
      <c r="E12" s="116"/>
      <c r="F12" s="37" t="s">
        <v>62</v>
      </c>
      <c r="G12" s="16"/>
      <c r="I12" s="2"/>
    </row>
    <row r="13" spans="1:9" ht="26.25" customHeight="1" thickBot="1">
      <c r="A13" s="110"/>
      <c r="B13" s="110"/>
      <c r="C13" s="34"/>
      <c r="D13" s="109" t="s">
        <v>24</v>
      </c>
      <c r="E13" s="78"/>
      <c r="F13" s="54" t="str">
        <f>IF(AND($C$6&gt;0,$C$9&gt;0,$F$11="■"),$C$9*($G$11+($C$6-1)*240),IF(AND($C$6&gt;0,$C$9&gt;0,$F$11="□",$F$12="■",$G$12&gt;0),$C$9*($G$12+($C$6-1)*240),"請確認屋頂層單位面積重量"))</f>
        <v>請確認屋頂層單位面積重量</v>
      </c>
      <c r="G13" s="55"/>
      <c r="H13" s="1"/>
    </row>
    <row r="14" spans="1:9" ht="22.5" customHeight="1" thickBot="1"/>
    <row r="15" spans="1:9" ht="26.25" customHeight="1" thickBot="1">
      <c r="A15" s="81" t="s">
        <v>25</v>
      </c>
      <c r="B15" s="82"/>
      <c r="C15" s="83"/>
      <c r="D15" s="1"/>
      <c r="E15" s="1"/>
      <c r="F15" s="1"/>
      <c r="G15" s="1"/>
      <c r="H15" s="1"/>
      <c r="I15" s="1"/>
    </row>
    <row r="16" spans="1:9" ht="26.25" customHeight="1">
      <c r="A16" s="81" t="s">
        <v>0</v>
      </c>
      <c r="B16" s="97" t="s">
        <v>26</v>
      </c>
      <c r="C16" s="56" t="s">
        <v>27</v>
      </c>
      <c r="D16" s="58" t="s">
        <v>63</v>
      </c>
      <c r="E16" s="59"/>
      <c r="F16" s="58" t="s">
        <v>64</v>
      </c>
      <c r="G16" s="102"/>
    </row>
    <row r="17" spans="1:9" ht="37.5" customHeight="1">
      <c r="A17" s="95"/>
      <c r="B17" s="98"/>
      <c r="C17" s="57"/>
      <c r="D17" s="11" t="s">
        <v>28</v>
      </c>
      <c r="E17" s="11" t="s">
        <v>29</v>
      </c>
      <c r="F17" s="7" t="s">
        <v>30</v>
      </c>
      <c r="G17" s="8" t="s">
        <v>31</v>
      </c>
    </row>
    <row r="18" spans="1:9" ht="26.25" customHeight="1">
      <c r="A18" s="95"/>
      <c r="B18" s="36" t="s">
        <v>32</v>
      </c>
      <c r="C18" s="51">
        <v>170</v>
      </c>
      <c r="D18" s="6"/>
      <c r="E18" s="6"/>
      <c r="F18" s="45">
        <f>ROUND($C$18*$D$18,0)</f>
        <v>0</v>
      </c>
      <c r="G18" s="46">
        <f>ROUND($C$18*$E$18,0)</f>
        <v>0</v>
      </c>
    </row>
    <row r="19" spans="1:9" ht="26.25" customHeight="1">
      <c r="A19" s="95"/>
      <c r="B19" s="36" t="s">
        <v>33</v>
      </c>
      <c r="C19" s="51">
        <v>220</v>
      </c>
      <c r="D19" s="6"/>
      <c r="E19" s="6"/>
      <c r="F19" s="45">
        <f>ROUND($C$19*$D$19,0)</f>
        <v>0</v>
      </c>
      <c r="G19" s="46">
        <f>ROUND($C$19*$E$19,0)</f>
        <v>0</v>
      </c>
    </row>
    <row r="20" spans="1:9" ht="26.25" customHeight="1">
      <c r="A20" s="95"/>
      <c r="B20" s="36" t="s">
        <v>34</v>
      </c>
      <c r="C20" s="51">
        <v>350</v>
      </c>
      <c r="D20" s="6"/>
      <c r="E20" s="6"/>
      <c r="F20" s="45">
        <f>ROUND($C$20*$D$20,0)</f>
        <v>0</v>
      </c>
      <c r="G20" s="46">
        <f>ROUND($C$20*$E$20,0)</f>
        <v>0</v>
      </c>
      <c r="H20" s="21"/>
    </row>
    <row r="21" spans="1:9" ht="26.25" customHeight="1">
      <c r="A21" s="95"/>
      <c r="B21" s="36" t="s">
        <v>35</v>
      </c>
      <c r="C21" s="51">
        <v>390</v>
      </c>
      <c r="D21" s="6"/>
      <c r="E21" s="6"/>
      <c r="F21" s="45">
        <f>ROUND($C$21*$D$21,0)</f>
        <v>0</v>
      </c>
      <c r="G21" s="46">
        <f>ROUND($C$21*$E$21,0)</f>
        <v>0</v>
      </c>
      <c r="H21" s="21"/>
    </row>
    <row r="22" spans="1:9" ht="26.25" customHeight="1">
      <c r="A22" s="95"/>
      <c r="B22" s="36" t="s">
        <v>36</v>
      </c>
      <c r="C22" s="51">
        <v>220</v>
      </c>
      <c r="D22" s="6"/>
      <c r="E22" s="6"/>
      <c r="F22" s="45">
        <f>ROUND($C$22*$D$22,0)</f>
        <v>0</v>
      </c>
      <c r="G22" s="46">
        <f>ROUND($C$22*$E$22,0)</f>
        <v>0</v>
      </c>
      <c r="H22" s="21"/>
    </row>
    <row r="23" spans="1:9" ht="37.5" customHeight="1">
      <c r="A23" s="95"/>
      <c r="B23" s="38" t="s">
        <v>37</v>
      </c>
      <c r="C23" s="52"/>
      <c r="D23" s="6"/>
      <c r="E23" s="6"/>
      <c r="F23" s="45">
        <f>ROUND($C$23*$D$23,0)</f>
        <v>0</v>
      </c>
      <c r="G23" s="46">
        <f>ROUND($C$23*$E$23,0)</f>
        <v>0</v>
      </c>
      <c r="H23" s="21"/>
    </row>
    <row r="24" spans="1:9" ht="26.25" customHeight="1">
      <c r="A24" s="95"/>
      <c r="B24" s="36" t="s">
        <v>38</v>
      </c>
      <c r="C24" s="51">
        <v>200</v>
      </c>
      <c r="D24" s="6"/>
      <c r="E24" s="6"/>
      <c r="F24" s="45">
        <f>ROUND($C$24*$D$24,0)</f>
        <v>0</v>
      </c>
      <c r="G24" s="46">
        <f>ROUND($C$24*$E$24,0)</f>
        <v>0</v>
      </c>
      <c r="H24" s="21"/>
    </row>
    <row r="25" spans="1:9" ht="26.25" customHeight="1">
      <c r="A25" s="95"/>
      <c r="B25" s="103" t="s">
        <v>39</v>
      </c>
      <c r="C25" s="104"/>
      <c r="D25" s="104"/>
      <c r="E25" s="105"/>
      <c r="F25" s="106">
        <f>ROUND(SUM($F$18:$F$24),2)</f>
        <v>0</v>
      </c>
      <c r="G25" s="107"/>
    </row>
    <row r="26" spans="1:9" ht="26.25" customHeight="1" thickBot="1">
      <c r="A26" s="96"/>
      <c r="B26" s="99" t="s">
        <v>40</v>
      </c>
      <c r="C26" s="100"/>
      <c r="D26" s="100"/>
      <c r="E26" s="101"/>
      <c r="F26" s="84">
        <f>ROUND(SUM($G$18:$G$24),2)</f>
        <v>0</v>
      </c>
      <c r="G26" s="85"/>
    </row>
    <row r="27" spans="1:9" ht="22.5" customHeight="1" thickBot="1">
      <c r="B27" s="1"/>
      <c r="C27" s="22"/>
      <c r="D27" s="1"/>
      <c r="E27" s="1"/>
      <c r="F27" s="23"/>
      <c r="G27" s="23"/>
      <c r="H27" s="1"/>
      <c r="I27" s="1"/>
    </row>
    <row r="28" spans="1:9" ht="26.25" customHeight="1">
      <c r="A28" s="92" t="s">
        <v>41</v>
      </c>
      <c r="B28" s="77"/>
      <c r="C28" s="94" t="s">
        <v>42</v>
      </c>
      <c r="D28" s="94"/>
      <c r="E28" s="94"/>
      <c r="F28" s="77" t="s">
        <v>43</v>
      </c>
      <c r="G28" s="93"/>
      <c r="I28" s="1"/>
    </row>
    <row r="29" spans="1:9" ht="26.25" customHeight="1">
      <c r="A29" s="24">
        <v>1</v>
      </c>
      <c r="B29" s="25" t="s">
        <v>44</v>
      </c>
      <c r="C29" s="86" t="s">
        <v>45</v>
      </c>
      <c r="D29" s="86"/>
      <c r="E29" s="47"/>
      <c r="F29" s="87" t="str">
        <f>IF(OR($E$29="",$E$30="",$E$31="",$E$32=""),"請輸入調查結果",IF(OR($E$29*$E$30*$E$31*$E$32=0,$E$29*$E$30*$E$31*$E$32&gt;1),"請確認調查結果",$E$29*$E$30*$E$31*$E$32))</f>
        <v>請輸入調查結果</v>
      </c>
      <c r="G29" s="88"/>
      <c r="I29" s="1"/>
    </row>
    <row r="30" spans="1:9" ht="26.25" customHeight="1">
      <c r="A30" s="10">
        <v>2</v>
      </c>
      <c r="B30" s="20" t="s">
        <v>46</v>
      </c>
      <c r="C30" s="90" t="s">
        <v>47</v>
      </c>
      <c r="D30" s="90"/>
      <c r="E30" s="47"/>
      <c r="F30" s="87"/>
      <c r="G30" s="88"/>
      <c r="I30" s="1"/>
    </row>
    <row r="31" spans="1:9" ht="37.5" customHeight="1">
      <c r="A31" s="10">
        <v>3</v>
      </c>
      <c r="B31" s="31" t="s">
        <v>48</v>
      </c>
      <c r="C31" s="90" t="s">
        <v>49</v>
      </c>
      <c r="D31" s="90"/>
      <c r="E31" s="47"/>
      <c r="F31" s="87"/>
      <c r="G31" s="88"/>
      <c r="I31" s="1"/>
    </row>
    <row r="32" spans="1:9" ht="26.25" customHeight="1" thickBot="1">
      <c r="A32" s="26">
        <v>4</v>
      </c>
      <c r="B32" s="27" t="s">
        <v>50</v>
      </c>
      <c r="C32" s="91" t="s">
        <v>49</v>
      </c>
      <c r="D32" s="91"/>
      <c r="E32" s="48"/>
      <c r="F32" s="78"/>
      <c r="G32" s="89"/>
      <c r="I32" s="1"/>
    </row>
    <row r="33" spans="1:9" ht="22.5" customHeight="1" thickBot="1">
      <c r="H33" s="1"/>
      <c r="I33" s="1"/>
    </row>
    <row r="34" spans="1:9" ht="26.25" customHeight="1" thickBot="1">
      <c r="A34" s="3" t="s">
        <v>51</v>
      </c>
      <c r="B34" s="79" t="s">
        <v>52</v>
      </c>
      <c r="C34" s="80"/>
      <c r="D34" s="41" t="str">
        <f>IFERROR(ROUND($F$25/($G$8*$C$7*$F$13)*70,2),"")</f>
        <v/>
      </c>
      <c r="E34" s="75" t="s">
        <v>53</v>
      </c>
      <c r="F34" s="76"/>
      <c r="G34" s="41" t="str">
        <f>IFERROR(ROUND($F$26/($G$8*$C$7*$F$13)*70,2),"")</f>
        <v/>
      </c>
      <c r="H34" s="1"/>
      <c r="I34" s="1"/>
    </row>
    <row r="35" spans="1:9" ht="22.5" customHeight="1" thickBot="1">
      <c r="B35" s="1"/>
      <c r="D35" s="22"/>
      <c r="E35" s="1"/>
      <c r="F35" s="1"/>
      <c r="G35" s="22"/>
      <c r="H35" s="1"/>
      <c r="I35" s="1"/>
    </row>
    <row r="36" spans="1:9" ht="26.25" customHeight="1">
      <c r="A36" s="28" t="s">
        <v>54</v>
      </c>
      <c r="B36" s="77" t="s">
        <v>55</v>
      </c>
      <c r="C36" s="77"/>
      <c r="D36" s="49" t="str">
        <f>IFERROR(ROUND($D$34*$F$29,2),"")</f>
        <v/>
      </c>
      <c r="E36" s="77" t="s">
        <v>56</v>
      </c>
      <c r="F36" s="77"/>
      <c r="G36" s="50" t="str">
        <f>IFERROR(ROUND($G$34*$F$29,2),"")</f>
        <v/>
      </c>
      <c r="I36" s="1"/>
    </row>
    <row r="37" spans="1:9" ht="37.5" customHeight="1" thickBot="1">
      <c r="A37" s="9" t="s">
        <v>57</v>
      </c>
      <c r="B37" s="78" t="s">
        <v>58</v>
      </c>
      <c r="C37" s="78"/>
      <c r="D37" s="29">
        <f>IFERROR(ROUND(MIN($D$36,$G$36),2),"")</f>
        <v>0</v>
      </c>
      <c r="E37" s="78" t="s">
        <v>1</v>
      </c>
      <c r="F37" s="78"/>
      <c r="G37" s="30" t="str">
        <f>IF($D$37&gt;=70,"尚無疑慮","尚有疑慮")</f>
        <v>尚有疑慮</v>
      </c>
      <c r="I37" s="1"/>
    </row>
    <row r="38" spans="1:9" ht="18.75" customHeight="1" thickBot="1"/>
    <row r="39" spans="1:9" ht="26.25" customHeight="1" thickTop="1">
      <c r="A39" s="60" t="s">
        <v>59</v>
      </c>
      <c r="B39" s="61"/>
      <c r="C39" s="61"/>
      <c r="D39" s="62"/>
      <c r="E39" s="69" t="s">
        <v>60</v>
      </c>
      <c r="F39" s="69"/>
      <c r="G39" s="70"/>
    </row>
    <row r="40" spans="1:9" ht="26.25" customHeight="1">
      <c r="A40" s="63"/>
      <c r="B40" s="64"/>
      <c r="C40" s="64"/>
      <c r="D40" s="65"/>
      <c r="E40" s="71"/>
      <c r="F40" s="71"/>
      <c r="G40" s="72"/>
    </row>
    <row r="41" spans="1:9" ht="26.25" customHeight="1" thickBot="1">
      <c r="A41" s="66"/>
      <c r="B41" s="67"/>
      <c r="C41" s="67"/>
      <c r="D41" s="68"/>
      <c r="E41" s="73"/>
      <c r="F41" s="73"/>
      <c r="G41" s="74"/>
    </row>
  </sheetData>
  <dataConsolidate/>
  <mergeCells count="44">
    <mergeCell ref="A1:G1"/>
    <mergeCell ref="D5:G5"/>
    <mergeCell ref="A3:G3"/>
    <mergeCell ref="A5:C5"/>
    <mergeCell ref="A6:B6"/>
    <mergeCell ref="A7:B7"/>
    <mergeCell ref="D10:E10"/>
    <mergeCell ref="F10:G10"/>
    <mergeCell ref="A9:B9"/>
    <mergeCell ref="A10:B10"/>
    <mergeCell ref="A8:B8"/>
    <mergeCell ref="D11:E11"/>
    <mergeCell ref="A11:B11"/>
    <mergeCell ref="A12:B12"/>
    <mergeCell ref="D13:E13"/>
    <mergeCell ref="A13:B13"/>
    <mergeCell ref="D12:E12"/>
    <mergeCell ref="A16:A26"/>
    <mergeCell ref="B16:B17"/>
    <mergeCell ref="B26:E26"/>
    <mergeCell ref="F16:G16"/>
    <mergeCell ref="B25:E25"/>
    <mergeCell ref="F25:G25"/>
    <mergeCell ref="C31:D31"/>
    <mergeCell ref="C32:D32"/>
    <mergeCell ref="A28:B28"/>
    <mergeCell ref="F28:G28"/>
    <mergeCell ref="C28:E28"/>
    <mergeCell ref="F13:G13"/>
    <mergeCell ref="C16:C17"/>
    <mergeCell ref="D16:E16"/>
    <mergeCell ref="A39:D41"/>
    <mergeCell ref="E39:G41"/>
    <mergeCell ref="E34:F34"/>
    <mergeCell ref="E36:F36"/>
    <mergeCell ref="E37:F37"/>
    <mergeCell ref="B34:C34"/>
    <mergeCell ref="B36:C36"/>
    <mergeCell ref="B37:C37"/>
    <mergeCell ref="A15:C15"/>
    <mergeCell ref="F26:G26"/>
    <mergeCell ref="C29:D29"/>
    <mergeCell ref="F29:G32"/>
    <mergeCell ref="C30:D30"/>
  </mergeCells>
  <phoneticPr fontId="1" type="noConversion"/>
  <conditionalFormatting sqref="G37">
    <cfRule type="cellIs" dxfId="1" priority="2" operator="equal">
      <formula>"尚有疑慮"</formula>
    </cfRule>
    <cfRule type="cellIs" dxfId="0" priority="1" operator="equal">
      <formula>"尚無疑慮"</formula>
    </cfRule>
  </conditionalFormatting>
  <dataValidations count="3">
    <dataValidation type="list" showInputMessage="1" showErrorMessage="1" sqref="C10">
      <formula1>"請下拉選擇,一般震區,微分區：臺北一區,微分區：臺北二區,微分區：臺北三區"</formula1>
    </dataValidation>
    <dataValidation type="list" allowBlank="1" showInputMessage="1" showErrorMessage="1" sqref="F11:F12">
      <formula1>"□,■"</formula1>
    </dataValidation>
    <dataValidation type="date" operator="greaterThan" showInputMessage="1" showErrorMessage="1" sqref="G4">
      <formula1>43282</formula1>
    </dataValidation>
  </dataValidations>
  <printOptions horizontalCentered="1"/>
  <pageMargins left="0.59055118110236227" right="0.59055118110236227" top="0.98425196850393704" bottom="0.98425196850393704" header="0.39370078740157483" footer="0.39370078740157483"/>
  <pageSetup paperSize="9" scale="53" orientation="portrait" r:id="rId1"/>
  <headerFooter alignWithMargins="0">
    <oddHeader>&amp;R&amp;"Times New Roman,標準"2018-07-30 &amp;"標楷體,標準"版本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空白表格</vt:lpstr>
      <vt:lpstr>空白表格!Print_Area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邱亭瑄</dc:creator>
  <cp:lastModifiedBy>張又心</cp:lastModifiedBy>
  <cp:lastPrinted>2018-07-30T00:59:11Z</cp:lastPrinted>
  <dcterms:created xsi:type="dcterms:W3CDTF">2018-03-12T08:29:21Z</dcterms:created>
  <dcterms:modified xsi:type="dcterms:W3CDTF">2018-07-31T06:26:57Z</dcterms:modified>
</cp:coreProperties>
</file>